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tadsnatsforeningen.sharepoint.com/sites/EXT-StadsntsfreningenNiV-EXT-RDITeknikrdarbetsgrupp/Delade dokument/EXT - RDI Teknikråd arbetsgrupp/1_8 RF Engelsk version 2026-03-01/"/>
    </mc:Choice>
  </mc:AlternateContent>
  <xr:revisionPtr revIDLastSave="66" documentId="11_E5A7A2FEEFE5364568178560EEB0383E2A64D164" xr6:coauthVersionLast="47" xr6:coauthVersionMax="47" xr10:uidLastSave="{BD6CFB84-C016-4546-97D1-8DE98CBFD2EF}"/>
  <bookViews>
    <workbookView xWindow="-110" yWindow="-110" windowWidth="19420" windowHeight="10300" xr2:uid="{00000000-000D-0000-FFFF-FFFF00000000}"/>
  </bookViews>
  <sheets>
    <sheet name="Calculation" sheetId="1" r:id="rId1"/>
    <sheet name="Value limit" sheetId="2" r:id="rId2"/>
  </sheets>
  <definedNames>
    <definedName name="AS">Calculation!$C$5</definedName>
    <definedName name="LF">Calculation!$C$4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D27" i="1"/>
  <c r="C27" i="1"/>
  <c r="C29" i="1" s="1"/>
  <c r="D16" i="1"/>
  <c r="C16" i="1"/>
  <c r="D15" i="1"/>
  <c r="C15" i="1"/>
  <c r="C17" i="1" s="1"/>
  <c r="D11" i="1"/>
  <c r="D12" i="1" s="1"/>
  <c r="C11" i="1"/>
  <c r="D10" i="1"/>
  <c r="C10" i="1"/>
  <c r="C12" i="1" s="1"/>
  <c r="D17" i="1" l="1"/>
  <c r="G17" i="1" s="1"/>
  <c r="G12" i="1"/>
  <c r="D29" i="1"/>
  <c r="G29" i="1" s="1"/>
</calcChain>
</file>

<file path=xl/sharedStrings.xml><?xml version="1.0" encoding="utf-8"?>
<sst xmlns="http://schemas.openxmlformats.org/spreadsheetml/2006/main" count="65" uniqueCount="48">
  <si>
    <t>Sub-appendix 2.1 Attenuation calculation</t>
  </si>
  <si>
    <t>Minimum requirements regarding measurement results optical connections</t>
  </si>
  <si>
    <t>v1.8</t>
  </si>
  <si>
    <t>Connection length (km)</t>
  </si>
  <si>
    <t>&lt;&lt;-- Fill in here!</t>
  </si>
  <si>
    <t>Number of joints</t>
  </si>
  <si>
    <t>Theoretical attenuation calculation of passive optical connection</t>
  </si>
  <si>
    <t>1310nm</t>
  </si>
  <si>
    <t>The connection</t>
  </si>
  <si>
    <t>Joints</t>
  </si>
  <si>
    <r>
      <t>Losses ODF</t>
    </r>
    <r>
      <rPr>
        <b/>
        <vertAlign val="superscript"/>
        <sz val="10"/>
        <color rgb="FFF5F5ED"/>
        <rFont val="Avenir Next LT Pro"/>
        <family val="2"/>
      </rPr>
      <t>*1</t>
    </r>
  </si>
  <si>
    <r>
      <t>Measurement accuracy</t>
    </r>
    <r>
      <rPr>
        <b/>
        <vertAlign val="superscript"/>
        <sz val="10"/>
        <color rgb="FFF5F5ED"/>
        <rFont val="Avenir Next LT Pro"/>
        <family val="2"/>
      </rPr>
      <t>*2</t>
    </r>
  </si>
  <si>
    <t>Connection attenuation</t>
  </si>
  <si>
    <t>Limit values acc. Spec</t>
  </si>
  <si>
    <t>Length and number</t>
  </si>
  <si>
    <t>∑ maximum attenuation dB 1310nm</t>
  </si>
  <si>
    <t>Sums</t>
  </si>
  <si>
    <t>1550nm</t>
  </si>
  <si>
    <r>
      <t>Losses  ODF</t>
    </r>
    <r>
      <rPr>
        <b/>
        <vertAlign val="superscript"/>
        <sz val="10"/>
        <color rgb="FFF5F5ED"/>
        <rFont val="Avenir Next LT Pro"/>
        <family val="2"/>
      </rPr>
      <t>*1</t>
    </r>
  </si>
  <si>
    <t>∑ maximum attenuation dB 1550nm</t>
  </si>
  <si>
    <r>
      <t xml:space="preserve">*1)  </t>
    </r>
    <r>
      <rPr>
        <b/>
        <sz val="11"/>
        <color rgb="FF415644"/>
        <rFont val="Avenir Next LT Pro"/>
        <family val="2"/>
      </rPr>
      <t xml:space="preserve">1,0 </t>
    </r>
    <r>
      <rPr>
        <sz val="11"/>
        <color rgb="FF415644"/>
        <rFont val="Avenir Next LT Pro"/>
        <family val="2"/>
      </rPr>
      <t xml:space="preserve">dB refers to losses when connected to ODF, 2 pcs at 0.5 dB (including first joint after ODF) </t>
    </r>
  </si>
  <si>
    <r>
      <t xml:space="preserve">*2)  </t>
    </r>
    <r>
      <rPr>
        <b/>
        <sz val="11"/>
        <color rgb="FF415644"/>
        <rFont val="Avenir Next LT Pro"/>
        <family val="2"/>
      </rPr>
      <t xml:space="preserve">0,5 </t>
    </r>
    <r>
      <rPr>
        <sz val="11"/>
        <color rgb="FF415644"/>
        <rFont val="Avenir Next LT Pro"/>
        <family val="2"/>
      </rPr>
      <t>dB arefers to the total measurement inaccuracy in instruments with contact.</t>
    </r>
  </si>
  <si>
    <t>Theoretical attenuation calculation of active optical connection</t>
  </si>
  <si>
    <t>1625nm</t>
  </si>
  <si>
    <t>∑ maximum attenuation dB 1625nm</t>
  </si>
  <si>
    <t>Summor</t>
  </si>
  <si>
    <t>Limit value for attenuation in laid optical cable</t>
  </si>
  <si>
    <t>Limit values at 1310nm</t>
  </si>
  <si>
    <t>Max 0.40 dB / km Average 0.37 dB / km</t>
  </si>
  <si>
    <t>Limit values at 1550nm</t>
  </si>
  <si>
    <t>Max 0.25 dB / km Average 0.22 dB / km</t>
  </si>
  <si>
    <r>
      <t>Limit values at 1625nm</t>
    </r>
    <r>
      <rPr>
        <vertAlign val="superscript"/>
        <sz val="10"/>
        <color theme="1"/>
        <rFont val="Arial"/>
        <family val="2"/>
      </rPr>
      <t>*1</t>
    </r>
  </si>
  <si>
    <t xml:space="preserve">Max 0.40 dB / km Average 0.30 dB / km </t>
  </si>
  <si>
    <t>Point attenuation change at 1550nm or 1625nm. Point-by-point attenuation change means "peek" greater than 0.05 dB.</t>
  </si>
  <si>
    <t>0,05 dB</t>
  </si>
  <si>
    <t>The fiber attenuation may not exceed the factory measurement on the fiber by 0.03 dB / km at 1310 / (1550 or 1625) nm.</t>
  </si>
  <si>
    <t>By average value is meant the total value of all fibers on a cable section.</t>
  </si>
  <si>
    <t>Limit value on individual joint</t>
  </si>
  <si>
    <t>Maximum limit value access network (&lt;10km)</t>
  </si>
  <si>
    <t>0,25 dB</t>
  </si>
  <si>
    <t>Maximum limit value connection network, regional network (&gt; 10km)</t>
  </si>
  <si>
    <t>0,10 dB</t>
  </si>
  <si>
    <t>Limit value on contact</t>
  </si>
  <si>
    <r>
      <t>Reflection attenuation UPC-grinded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contact</t>
    </r>
  </si>
  <si>
    <t>min 50 dB</t>
  </si>
  <si>
    <t>Reflection damping APC-grinded contact</t>
  </si>
  <si>
    <t>min 60 dB</t>
  </si>
  <si>
    <t>* 1) When measuring active access connection with filtered wavelength 1625nm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</si>
</sst>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22"/>
      <color rgb="FF415644"/>
      <name val="Avenir Next LT Pro"/>
      <family val="2"/>
    </font>
    <font>
      <b/>
      <sz val="22"/>
      <color theme="1"/>
      <name val="Avenir Next LT Pro"/>
      <family val="2"/>
    </font>
    <font>
      <sz val="22"/>
      <color rgb="FFF5F5ED"/>
      <name val="Avenir Next LT Pro"/>
      <family val="2"/>
    </font>
    <font>
      <b/>
      <sz val="18"/>
      <color rgb="FFF5F5ED"/>
      <name val="Avenir Next LT Pro"/>
      <family val="2"/>
    </font>
    <font>
      <sz val="18"/>
      <color rgb="FFF5F5ED"/>
      <name val="Avenir Next LT Pro"/>
      <family val="2"/>
    </font>
    <font>
      <b/>
      <sz val="22"/>
      <color rgb="FFF5F5ED"/>
      <name val="Avenir Next LT Pro"/>
      <family val="2"/>
    </font>
    <font>
      <sz val="11"/>
      <color theme="1"/>
      <name val="Avenir Next LT Pro"/>
      <family val="2"/>
    </font>
    <font>
      <b/>
      <sz val="20"/>
      <color theme="1"/>
      <name val="Avenir Next LT Pro"/>
      <family val="2"/>
    </font>
    <font>
      <b/>
      <sz val="16"/>
      <color rgb="FF415644"/>
      <name val="Avenir Next LT Pro"/>
      <family val="2"/>
    </font>
    <font>
      <sz val="16"/>
      <color rgb="FF415644"/>
      <name val="Avenir Next LT Pro"/>
      <family val="2"/>
    </font>
    <font>
      <sz val="18"/>
      <color rgb="FFFF0000"/>
      <name val="Avenir Next LT Pro"/>
      <family val="2"/>
    </font>
    <font>
      <sz val="11"/>
      <color rgb="FFFF0000"/>
      <name val="Avenir Next LT Pro"/>
      <family val="2"/>
    </font>
    <font>
      <sz val="22"/>
      <color rgb="FF415644"/>
      <name val="Avenir Next LT Pro"/>
      <family val="2"/>
    </font>
    <font>
      <sz val="11"/>
      <color rgb="FFF5F5ED"/>
      <name val="Avenir Next LT Pro"/>
      <family val="2"/>
    </font>
    <font>
      <b/>
      <sz val="16"/>
      <color rgb="FFF5F5ED"/>
      <name val="Avenir Next LT Pro"/>
      <family val="2"/>
    </font>
    <font>
      <b/>
      <sz val="11"/>
      <color rgb="FFF5F5ED"/>
      <name val="Avenir Next LT Pro"/>
      <family val="2"/>
    </font>
    <font>
      <b/>
      <vertAlign val="superscript"/>
      <sz val="10"/>
      <color rgb="FFF5F5ED"/>
      <name val="Avenir Next LT Pro"/>
      <family val="2"/>
    </font>
    <font>
      <sz val="11"/>
      <color rgb="FF415644"/>
      <name val="Avenir Next LT Pro"/>
      <family val="2"/>
    </font>
    <font>
      <b/>
      <sz val="11"/>
      <color rgb="FF415644"/>
      <name val="Avenir Next LT Pro"/>
      <family val="2"/>
    </font>
    <font>
      <sz val="11"/>
      <color rgb="FF000000"/>
      <name val="Avenir Next LT Pro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156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1" xfId="0" applyFont="1" applyBorder="1"/>
    <xf numFmtId="2" fontId="10" fillId="0" borderId="2" xfId="0" applyNumberFormat="1" applyFont="1" applyBorder="1" applyProtection="1">
      <protection locked="0"/>
    </xf>
    <xf numFmtId="0" fontId="11" fillId="0" borderId="0" xfId="0" applyFont="1"/>
    <xf numFmtId="0" fontId="10" fillId="0" borderId="2" xfId="0" applyFont="1" applyBorder="1" applyProtection="1">
      <protection locked="0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horizontal="center"/>
    </xf>
    <xf numFmtId="0" fontId="18" fillId="0" borderId="0" xfId="0" applyFont="1"/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" borderId="3" xfId="0" applyFont="1" applyFill="1" applyBorder="1"/>
    <xf numFmtId="2" fontId="18" fillId="3" borderId="4" xfId="0" applyNumberFormat="1" applyFont="1" applyFill="1" applyBorder="1" applyAlignment="1">
      <alignment horizontal="center"/>
    </xf>
    <xf numFmtId="2" fontId="9" fillId="3" borderId="2" xfId="0" applyNumberFormat="1" applyFont="1" applyFill="1" applyBorder="1" applyAlignment="1">
      <alignment horizontal="center"/>
    </xf>
    <xf numFmtId="4" fontId="18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4" borderId="7" xfId="0" applyFont="1" applyFill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4" borderId="11" xfId="0" applyFont="1" applyFill="1" applyBorder="1" applyAlignment="1">
      <alignment vertical="center" wrapText="1"/>
    </xf>
    <xf numFmtId="0" fontId="22" fillId="4" borderId="12" xfId="0" applyFont="1" applyFill="1" applyBorder="1" applyAlignment="1">
      <alignment vertical="center" wrapText="1"/>
    </xf>
    <xf numFmtId="0" fontId="22" fillId="4" borderId="13" xfId="0" applyFont="1" applyFill="1" applyBorder="1" applyAlignment="1">
      <alignment vertical="center" wrapText="1"/>
    </xf>
    <xf numFmtId="0" fontId="22" fillId="4" borderId="14" xfId="0" applyFont="1" applyFill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4" borderId="0" xfId="0" applyFont="1" applyFill="1" applyAlignment="1">
      <alignment vertical="center" wrapText="1"/>
    </xf>
    <xf numFmtId="0" fontId="0" fillId="4" borderId="0" xfId="0" applyFill="1"/>
    <xf numFmtId="0" fontId="1" fillId="0" borderId="0" xfId="0" applyFont="1"/>
    <xf numFmtId="0" fontId="2" fillId="0" borderId="0" xfId="0" applyFont="1"/>
    <xf numFmtId="0" fontId="21" fillId="2" borderId="5" xfId="0" applyFont="1" applyFill="1" applyBorder="1" applyAlignment="1">
      <alignment vertical="center" wrapText="1"/>
    </xf>
    <xf numFmtId="0" fontId="21" fillId="2" borderId="6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1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C6" sqref="C6"/>
    </sheetView>
  </sheetViews>
  <sheetFormatPr defaultRowHeight="14.5" x14ac:dyDescent="0.35"/>
  <cols>
    <col min="1" max="1" width="3.54296875" customWidth="1"/>
    <col min="2" max="2" width="32.81640625" customWidth="1"/>
    <col min="3" max="3" width="15.08984375" customWidth="1"/>
    <col min="4" max="4" width="18.1796875" customWidth="1"/>
    <col min="5" max="5" width="15.81640625" customWidth="1"/>
    <col min="6" max="6" width="24.81640625" customWidth="1"/>
    <col min="7" max="7" width="42.453125" customWidth="1"/>
  </cols>
  <sheetData>
    <row r="1" spans="1:7" ht="28" x14ac:dyDescent="0.6">
      <c r="A1" s="44" t="s">
        <v>0</v>
      </c>
      <c r="B1" s="45"/>
      <c r="C1" s="45"/>
      <c r="D1" s="45"/>
      <c r="E1" s="45"/>
      <c r="F1" s="45"/>
      <c r="G1" s="45"/>
    </row>
    <row r="2" spans="1:7" ht="28" x14ac:dyDescent="0.6">
      <c r="A2" s="2"/>
      <c r="B2" s="3" t="s">
        <v>1</v>
      </c>
      <c r="C2" s="4"/>
      <c r="D2" s="4"/>
      <c r="E2" s="4"/>
      <c r="F2" s="4"/>
      <c r="G2" s="5" t="s">
        <v>2</v>
      </c>
    </row>
    <row r="3" spans="1:7" ht="26" thickBot="1" x14ac:dyDescent="0.6">
      <c r="A3" s="6"/>
      <c r="B3" s="7"/>
      <c r="C3" s="6"/>
      <c r="D3" s="6"/>
      <c r="E3" s="6"/>
      <c r="F3" s="6"/>
      <c r="G3" s="6"/>
    </row>
    <row r="4" spans="1:7" ht="23.5" thickBot="1" x14ac:dyDescent="0.55000000000000004">
      <c r="A4" s="6"/>
      <c r="B4" s="8" t="s">
        <v>3</v>
      </c>
      <c r="C4" s="9">
        <v>4.8</v>
      </c>
      <c r="D4" s="10" t="s">
        <v>4</v>
      </c>
      <c r="E4" s="6"/>
      <c r="F4" s="6"/>
      <c r="G4" s="6"/>
    </row>
    <row r="5" spans="1:7" ht="23.5" thickBot="1" x14ac:dyDescent="0.55000000000000004">
      <c r="A5" s="6"/>
      <c r="B5" s="8" t="s">
        <v>5</v>
      </c>
      <c r="C5" s="11">
        <v>2</v>
      </c>
      <c r="D5" s="10" t="s">
        <v>4</v>
      </c>
      <c r="E5" s="6"/>
      <c r="F5" s="6"/>
      <c r="G5" s="6"/>
    </row>
    <row r="6" spans="1:7" x14ac:dyDescent="0.35">
      <c r="A6" s="12"/>
      <c r="B6" s="13"/>
      <c r="C6" s="13"/>
      <c r="D6" s="13"/>
      <c r="E6" s="13"/>
      <c r="F6" s="13"/>
      <c r="G6" s="13"/>
    </row>
    <row r="7" spans="1:7" x14ac:dyDescent="0.35">
      <c r="A7" s="6"/>
      <c r="B7" s="6"/>
      <c r="C7" s="6"/>
      <c r="D7" s="6"/>
      <c r="E7" s="6"/>
      <c r="F7" s="6"/>
      <c r="G7" s="6"/>
    </row>
    <row r="8" spans="1:7" ht="28" x14ac:dyDescent="0.6">
      <c r="A8" s="14"/>
      <c r="B8" s="1" t="s">
        <v>6</v>
      </c>
      <c r="C8" s="14"/>
      <c r="D8" s="14"/>
      <c r="E8" s="14"/>
      <c r="F8" s="14"/>
      <c r="G8" s="15"/>
    </row>
    <row r="9" spans="1:7" ht="20.5" x14ac:dyDescent="0.45">
      <c r="A9" s="16"/>
      <c r="B9" s="17" t="s">
        <v>7</v>
      </c>
      <c r="C9" s="18" t="s">
        <v>8</v>
      </c>
      <c r="D9" s="18" t="s">
        <v>9</v>
      </c>
      <c r="E9" s="18" t="s">
        <v>10</v>
      </c>
      <c r="F9" s="18" t="s">
        <v>11</v>
      </c>
      <c r="G9" s="18" t="s">
        <v>12</v>
      </c>
    </row>
    <row r="10" spans="1:7" x14ac:dyDescent="0.35">
      <c r="A10" s="6"/>
      <c r="B10" s="19" t="s">
        <v>13</v>
      </c>
      <c r="C10" s="20">
        <f>IF(LF&gt;=10,0.37,0.4)</f>
        <v>0.4</v>
      </c>
      <c r="D10" s="20">
        <f>IF(LF&gt;=10,0.1,0.25)</f>
        <v>0.25</v>
      </c>
      <c r="E10" s="21"/>
      <c r="F10" s="21"/>
      <c r="G10" s="21"/>
    </row>
    <row r="11" spans="1:7" ht="15" thickBot="1" x14ac:dyDescent="0.4">
      <c r="A11" s="6"/>
      <c r="B11" s="22" t="s">
        <v>14</v>
      </c>
      <c r="C11" s="20">
        <f>LF</f>
        <v>4.8</v>
      </c>
      <c r="D11" s="21">
        <f>AS</f>
        <v>2</v>
      </c>
      <c r="E11" s="21"/>
      <c r="F11" s="23"/>
      <c r="G11" s="21" t="s">
        <v>15</v>
      </c>
    </row>
    <row r="12" spans="1:7" ht="21" thickBot="1" x14ac:dyDescent="0.5">
      <c r="A12" s="6"/>
      <c r="B12" s="24" t="s">
        <v>16</v>
      </c>
      <c r="C12" s="25">
        <f>C10*C11</f>
        <v>1.92</v>
      </c>
      <c r="D12" s="25">
        <f t="shared" ref="D12" si="0">D10*D11</f>
        <v>0.5</v>
      </c>
      <c r="E12" s="25">
        <v>1</v>
      </c>
      <c r="F12" s="25">
        <v>0.5</v>
      </c>
      <c r="G12" s="26">
        <f>C12+D12+E12+F12</f>
        <v>3.92</v>
      </c>
    </row>
    <row r="13" spans="1:7" x14ac:dyDescent="0.35">
      <c r="A13" s="6"/>
      <c r="B13" s="6"/>
      <c r="C13" s="6"/>
      <c r="D13" s="6"/>
      <c r="E13" s="6"/>
      <c r="F13" s="6"/>
      <c r="G13" s="6"/>
    </row>
    <row r="14" spans="1:7" ht="20.5" x14ac:dyDescent="0.45">
      <c r="A14" s="16"/>
      <c r="B14" s="17" t="s">
        <v>17</v>
      </c>
      <c r="C14" s="18" t="s">
        <v>8</v>
      </c>
      <c r="D14" s="18" t="s">
        <v>9</v>
      </c>
      <c r="E14" s="18" t="s">
        <v>18</v>
      </c>
      <c r="F14" s="18" t="s">
        <v>11</v>
      </c>
      <c r="G14" s="18" t="s">
        <v>12</v>
      </c>
    </row>
    <row r="15" spans="1:7" x14ac:dyDescent="0.35">
      <c r="A15" s="6"/>
      <c r="B15" s="19" t="s">
        <v>13</v>
      </c>
      <c r="C15" s="20">
        <f>IF(LF&gt;=10,0.22,0.3)</f>
        <v>0.3</v>
      </c>
      <c r="D15" s="20">
        <f>IF(LF&gt;=10,0.1,0.25)</f>
        <v>0.25</v>
      </c>
      <c r="E15" s="21"/>
      <c r="F15" s="21"/>
      <c r="G15" s="21"/>
    </row>
    <row r="16" spans="1:7" ht="15" thickBot="1" x14ac:dyDescent="0.4">
      <c r="A16" s="6"/>
      <c r="B16" s="22" t="s">
        <v>14</v>
      </c>
      <c r="C16" s="27">
        <f>LF</f>
        <v>4.8</v>
      </c>
      <c r="D16" s="21">
        <f>AS</f>
        <v>2</v>
      </c>
      <c r="E16" s="21"/>
      <c r="F16" s="23"/>
      <c r="G16" s="21" t="s">
        <v>19</v>
      </c>
    </row>
    <row r="17" spans="1:7" ht="21" thickBot="1" x14ac:dyDescent="0.5">
      <c r="A17" s="6"/>
      <c r="B17" s="24" t="s">
        <v>16</v>
      </c>
      <c r="C17" s="25">
        <f>C15*C16</f>
        <v>1.44</v>
      </c>
      <c r="D17" s="25">
        <f t="shared" ref="D17" si="1">D15*D16</f>
        <v>0.5</v>
      </c>
      <c r="E17" s="25">
        <v>1</v>
      </c>
      <c r="F17" s="25">
        <v>0.5</v>
      </c>
      <c r="G17" s="26">
        <f>C17+D17+E17+F17</f>
        <v>3.44</v>
      </c>
    </row>
    <row r="18" spans="1:7" x14ac:dyDescent="0.35">
      <c r="A18" s="6"/>
      <c r="B18" s="28" t="s">
        <v>20</v>
      </c>
      <c r="C18" s="19"/>
      <c r="D18" s="19"/>
      <c r="E18" s="19"/>
      <c r="F18" s="19"/>
      <c r="G18" s="19"/>
    </row>
    <row r="19" spans="1:7" x14ac:dyDescent="0.35">
      <c r="A19" s="6"/>
      <c r="B19" s="28" t="s">
        <v>21</v>
      </c>
      <c r="C19" s="19"/>
      <c r="D19" s="19"/>
      <c r="E19" s="19"/>
      <c r="F19" s="19"/>
      <c r="G19" s="19"/>
    </row>
    <row r="20" spans="1:7" x14ac:dyDescent="0.35">
      <c r="A20" s="6"/>
      <c r="B20" s="6"/>
      <c r="C20" s="6"/>
      <c r="D20" s="6"/>
      <c r="E20" s="6"/>
      <c r="F20" s="6"/>
      <c r="G20" s="6"/>
    </row>
    <row r="21" spans="1:7" x14ac:dyDescent="0.35">
      <c r="A21" s="6"/>
      <c r="B21" s="6"/>
      <c r="C21" s="6"/>
      <c r="D21" s="6"/>
      <c r="E21" s="6"/>
      <c r="F21" s="6"/>
      <c r="G21" s="6"/>
    </row>
    <row r="22" spans="1:7" x14ac:dyDescent="0.35">
      <c r="A22" s="6"/>
      <c r="B22" s="6"/>
      <c r="C22" s="6"/>
      <c r="D22" s="6"/>
      <c r="E22" s="6"/>
      <c r="F22" s="6"/>
      <c r="G22" s="6"/>
    </row>
    <row r="23" spans="1:7" x14ac:dyDescent="0.35">
      <c r="A23" s="6"/>
      <c r="B23" s="29"/>
      <c r="C23" s="6"/>
      <c r="D23" s="6"/>
      <c r="E23" s="6"/>
      <c r="F23" s="6"/>
      <c r="G23" s="6"/>
    </row>
    <row r="24" spans="1:7" x14ac:dyDescent="0.35">
      <c r="A24" s="6"/>
      <c r="B24" s="6"/>
      <c r="C24" s="6"/>
      <c r="D24" s="6"/>
      <c r="E24" s="6"/>
      <c r="F24" s="6"/>
      <c r="G24" s="6"/>
    </row>
    <row r="25" spans="1:7" ht="28" x14ac:dyDescent="0.6">
      <c r="A25" s="14"/>
      <c r="B25" s="1" t="s">
        <v>22</v>
      </c>
      <c r="C25" s="14"/>
      <c r="D25" s="14"/>
      <c r="E25" s="14"/>
      <c r="F25" s="14"/>
      <c r="G25" s="15"/>
    </row>
    <row r="26" spans="1:7" ht="20.5" x14ac:dyDescent="0.45">
      <c r="A26" s="16"/>
      <c r="B26" s="17" t="s">
        <v>23</v>
      </c>
      <c r="C26" s="18" t="s">
        <v>8</v>
      </c>
      <c r="D26" s="18" t="s">
        <v>9</v>
      </c>
      <c r="E26" s="18" t="s">
        <v>18</v>
      </c>
      <c r="F26" s="18" t="s">
        <v>11</v>
      </c>
      <c r="G26" s="18" t="s">
        <v>12</v>
      </c>
    </row>
    <row r="27" spans="1:7" x14ac:dyDescent="0.35">
      <c r="A27" s="6"/>
      <c r="B27" s="19" t="s">
        <v>13</v>
      </c>
      <c r="C27" s="20">
        <f>IF(LF&gt;=10,0.3,0.4)</f>
        <v>0.4</v>
      </c>
      <c r="D27" s="20">
        <f>IF(LF&gt;=10,0.1,0.25)</f>
        <v>0.25</v>
      </c>
      <c r="E27" s="21"/>
      <c r="F27" s="21"/>
      <c r="G27" s="21"/>
    </row>
    <row r="28" spans="1:7" ht="15" thickBot="1" x14ac:dyDescent="0.4">
      <c r="A28" s="6"/>
      <c r="B28" s="22" t="s">
        <v>14</v>
      </c>
      <c r="C28" s="27">
        <f>LF</f>
        <v>4.8</v>
      </c>
      <c r="D28" s="21">
        <f>AS</f>
        <v>2</v>
      </c>
      <c r="E28" s="21"/>
      <c r="F28" s="23"/>
      <c r="G28" s="21" t="s">
        <v>24</v>
      </c>
    </row>
    <row r="29" spans="1:7" ht="21" thickBot="1" x14ac:dyDescent="0.5">
      <c r="A29" s="6"/>
      <c r="B29" s="24" t="s">
        <v>25</v>
      </c>
      <c r="C29" s="25">
        <f>C27*C28</f>
        <v>1.92</v>
      </c>
      <c r="D29" s="25">
        <f t="shared" ref="D29" si="2">D27*D28</f>
        <v>0.5</v>
      </c>
      <c r="E29" s="25">
        <v>1</v>
      </c>
      <c r="F29" s="25">
        <v>0.5</v>
      </c>
      <c r="G29" s="26">
        <f>C29+D29+E29+F29</f>
        <v>3.92</v>
      </c>
    </row>
    <row r="30" spans="1:7" x14ac:dyDescent="0.35">
      <c r="A30" s="6"/>
      <c r="B30" s="28" t="s">
        <v>20</v>
      </c>
      <c r="C30" s="19"/>
      <c r="D30" s="19"/>
      <c r="E30" s="19"/>
      <c r="F30" s="19"/>
      <c r="G30" s="19"/>
    </row>
    <row r="31" spans="1:7" x14ac:dyDescent="0.35">
      <c r="A31" s="6"/>
      <c r="B31" s="28" t="s">
        <v>21</v>
      </c>
      <c r="C31" s="19"/>
      <c r="D31" s="19"/>
      <c r="E31" s="19"/>
      <c r="F31" s="19"/>
      <c r="G31" s="19"/>
    </row>
    <row r="32" spans="1:7" x14ac:dyDescent="0.35">
      <c r="A32" s="6"/>
      <c r="B32" s="6"/>
      <c r="C32" s="6"/>
      <c r="D32" s="6"/>
      <c r="E32" s="6"/>
      <c r="F32" s="6"/>
      <c r="G32" s="6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1908E-3C52-441F-9F57-C2BB6F1F366A}">
  <dimension ref="B1:C14"/>
  <sheetViews>
    <sheetView workbookViewId="0">
      <selection activeCell="B61" sqref="B61"/>
    </sheetView>
  </sheetViews>
  <sheetFormatPr defaultRowHeight="14.5" x14ac:dyDescent="0.35"/>
  <cols>
    <col min="1" max="1" width="8.81640625" customWidth="1"/>
    <col min="2" max="2" width="103" customWidth="1"/>
    <col min="3" max="3" width="34.08984375" customWidth="1"/>
  </cols>
  <sheetData>
    <row r="1" spans="2:3" ht="22" customHeight="1" x14ac:dyDescent="0.35">
      <c r="B1" s="46" t="s">
        <v>26</v>
      </c>
      <c r="C1" s="47"/>
    </row>
    <row r="2" spans="2:3" ht="22" customHeight="1" x14ac:dyDescent="0.35">
      <c r="B2" s="30" t="s">
        <v>27</v>
      </c>
      <c r="C2" s="31" t="s">
        <v>28</v>
      </c>
    </row>
    <row r="3" spans="2:3" ht="22" customHeight="1" x14ac:dyDescent="0.35">
      <c r="B3" s="32" t="s">
        <v>29</v>
      </c>
      <c r="C3" s="33" t="s">
        <v>30</v>
      </c>
    </row>
    <row r="4" spans="2:3" ht="22" customHeight="1" x14ac:dyDescent="0.35">
      <c r="B4" s="34" t="s">
        <v>31</v>
      </c>
      <c r="C4" s="33" t="s">
        <v>32</v>
      </c>
    </row>
    <row r="5" spans="2:3" ht="22.5" customHeight="1" x14ac:dyDescent="0.35">
      <c r="B5" s="35" t="s">
        <v>33</v>
      </c>
      <c r="C5" s="31" t="s">
        <v>34</v>
      </c>
    </row>
    <row r="6" spans="2:3" ht="22" customHeight="1" x14ac:dyDescent="0.35">
      <c r="B6" s="36" t="s">
        <v>35</v>
      </c>
      <c r="C6" s="37"/>
    </row>
    <row r="7" spans="2:3" ht="21.5" customHeight="1" thickBot="1" x14ac:dyDescent="0.4">
      <c r="B7" s="38" t="s">
        <v>36</v>
      </c>
      <c r="C7" s="39"/>
    </row>
    <row r="8" spans="2:3" ht="22" customHeight="1" thickBot="1" x14ac:dyDescent="0.4">
      <c r="B8" s="48" t="s">
        <v>37</v>
      </c>
      <c r="C8" s="49"/>
    </row>
    <row r="9" spans="2:3" ht="22" customHeight="1" thickBot="1" x14ac:dyDescent="0.4">
      <c r="B9" s="40" t="s">
        <v>38</v>
      </c>
      <c r="C9" s="41" t="s">
        <v>39</v>
      </c>
    </row>
    <row r="10" spans="2:3" ht="22" customHeight="1" thickBot="1" x14ac:dyDescent="0.4">
      <c r="B10" s="40" t="s">
        <v>40</v>
      </c>
      <c r="C10" s="41" t="s">
        <v>41</v>
      </c>
    </row>
    <row r="11" spans="2:3" ht="22" customHeight="1" thickBot="1" x14ac:dyDescent="0.4">
      <c r="B11" s="48" t="s">
        <v>42</v>
      </c>
      <c r="C11" s="49"/>
    </row>
    <row r="12" spans="2:3" ht="22" customHeight="1" thickBot="1" x14ac:dyDescent="0.4">
      <c r="B12" s="40" t="s">
        <v>43</v>
      </c>
      <c r="C12" s="41" t="s">
        <v>44</v>
      </c>
    </row>
    <row r="13" spans="2:3" ht="22" customHeight="1" thickBot="1" x14ac:dyDescent="0.4">
      <c r="B13" s="40" t="s">
        <v>45</v>
      </c>
      <c r="C13" s="41" t="s">
        <v>46</v>
      </c>
    </row>
    <row r="14" spans="2:3" ht="19.5" customHeight="1" x14ac:dyDescent="0.35">
      <c r="B14" s="42" t="s">
        <v>47</v>
      </c>
      <c r="C14" s="43"/>
    </row>
  </sheetData>
  <mergeCells count="3">
    <mergeCell ref="B1:C1"/>
    <mergeCell ref="B8:C8"/>
    <mergeCell ref="B11:C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4E2E5C3C484543BB60894F534A995D" ma:contentTypeVersion="4" ma:contentTypeDescription="Skapa ett nytt dokument." ma:contentTypeScope="" ma:versionID="0706166d560642a733c3bebbd121a73c">
  <xsd:schema xmlns:xsd="http://www.w3.org/2001/XMLSchema" xmlns:xs="http://www.w3.org/2001/XMLSchema" xmlns:p="http://schemas.microsoft.com/office/2006/metadata/properties" xmlns:ns2="9ded7c4e-1544-432c-99ef-1674a0ff5c60" targetNamespace="http://schemas.microsoft.com/office/2006/metadata/properties" ma:root="true" ma:fieldsID="5a5f83115147b89ebeed46360c82bbb8" ns2:_="">
    <xsd:import namespace="9ded7c4e-1544-432c-99ef-1674a0ff5c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d7c4e-1544-432c-99ef-1674a0ff5c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566DEF-9B7E-4657-8198-E7AA89BE0F02}">
  <ds:schemaRefs>
    <ds:schemaRef ds:uri="http://schemas.microsoft.com/office/2006/metadata/properties"/>
    <ds:schemaRef ds:uri="http://schemas.microsoft.com/office/infopath/2007/PartnerControls"/>
    <ds:schemaRef ds:uri="60a0713d-4b8a-4fdc-9d69-8392a5c6cc00"/>
  </ds:schemaRefs>
</ds:datastoreItem>
</file>

<file path=customXml/itemProps2.xml><?xml version="1.0" encoding="utf-8"?>
<ds:datastoreItem xmlns:ds="http://schemas.openxmlformats.org/officeDocument/2006/customXml" ds:itemID="{784FB930-5F15-4A97-90AE-A1E059033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d7c4e-1544-432c-99ef-1674a0ff5c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ACE978-FA07-4F01-9B54-C20DF0AE68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Calculation</vt:lpstr>
      <vt:lpstr>Value limit</vt:lpstr>
      <vt:lpstr>AS</vt:lpstr>
      <vt:lpstr>LF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Björkman</dc:creator>
  <cp:lastModifiedBy>Lars Björkman</cp:lastModifiedBy>
  <dcterms:created xsi:type="dcterms:W3CDTF">2015-06-05T18:19:34Z</dcterms:created>
  <dcterms:modified xsi:type="dcterms:W3CDTF">2026-01-20T15:32:32Z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0x010100374E2E5C3C484543BB60894F534A995D</vt:lpwstr>
  </property>
  <property fmtid="{D5CDD505-2E9C-101B-9397-08002B2CF9AE}" pid="3" name="MediaServiceImageTags">
    <vt:lpwstr/>
  </property>
</Properties>
</file>